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91982C4-818A-46D7-9B11-B0BB60180B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ON_ZPS" sheetId="3" r:id="rId1"/>
    <sheet name="EON_DS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C5" i="4"/>
  <c r="C6" i="4"/>
  <c r="C7" i="4"/>
  <c r="C8" i="4"/>
  <c r="C9" i="4"/>
  <c r="C10" i="4"/>
  <c r="C11" i="4"/>
  <c r="C12" i="4"/>
  <c r="C13" i="4"/>
  <c r="C14" i="4"/>
  <c r="D4" i="4"/>
  <c r="C4" i="4"/>
  <c r="C15" i="3" l="1"/>
  <c r="E15" i="4" l="1"/>
  <c r="E17" i="4" s="1"/>
  <c r="E18" i="4" s="1"/>
  <c r="C15" i="4" l="1"/>
  <c r="C17" i="4" s="1"/>
  <c r="C18" i="4" s="1"/>
  <c r="D15" i="4"/>
  <c r="D17" i="4" s="1"/>
  <c r="D18" i="4" s="1"/>
  <c r="C17" i="3" l="1"/>
  <c r="C18" i="3" s="1"/>
</calcChain>
</file>

<file path=xl/sharedStrings.xml><?xml version="1.0" encoding="utf-8"?>
<sst xmlns="http://schemas.openxmlformats.org/spreadsheetml/2006/main" count="68" uniqueCount="37">
  <si>
    <t>Náklady spolu</t>
  </si>
  <si>
    <t>Dopravné</t>
  </si>
  <si>
    <t xml:space="preserve">Kategórie ekonomicky oprávnených nákladov </t>
  </si>
  <si>
    <t>Druh a forma sociálnej služby  - ZPS - CP</t>
  </si>
  <si>
    <t>1.</t>
  </si>
  <si>
    <t>Mzdy, platy a ostatné osobné vyrovnania</t>
  </si>
  <si>
    <t>2.</t>
  </si>
  <si>
    <t>Poistné na verejné zdravotné poistenie, sociálne poistenie a povinné príspevky na starobné dôchodkové sporenie platené zamestnávateľom</t>
  </si>
  <si>
    <t>3.</t>
  </si>
  <si>
    <t>Tuzemské cestovné náhrady</t>
  </si>
  <si>
    <t>4.</t>
  </si>
  <si>
    <t>Výdavky na energie, vodu a komunikácie</t>
  </si>
  <si>
    <t>5.</t>
  </si>
  <si>
    <t>Výdavky na materiál okrem reprezentačného vybavenia nových interiérov</t>
  </si>
  <si>
    <t>6.</t>
  </si>
  <si>
    <t>7.</t>
  </si>
  <si>
    <t>Výdavky na rutinnú údržbu a štandardnú údržbu okrem jednorázovej údržby objektov alebo ich častí a riešenia havarijných stavov</t>
  </si>
  <si>
    <t>8.</t>
  </si>
  <si>
    <t xml:space="preserve">Nájomné za prenájom nehnuteľnosti alebo inej veci okrem dopravných prostriedkov a špeciálnych strojov, prístrojov, zariadení, techniky, náradia a materiálu </t>
  </si>
  <si>
    <t>9.</t>
  </si>
  <si>
    <t>Výdavky na služby</t>
  </si>
  <si>
    <t>10.</t>
  </si>
  <si>
    <t xml:space="preserve">Výdavky na bežné transfery v rozsahu vreckového, odstupného, odchodného, náhrady príjmu pri dočasnej pracovnej neschopnosti zamestnanca </t>
  </si>
  <si>
    <t>11.</t>
  </si>
  <si>
    <t>Odpisy hmotného majetku a nehmotného majetku podľa účtovných predpisov, o ktorom poskytovateľ sociálnej služby účtuje a odpisuje ho ako účtovná jednotka</t>
  </si>
  <si>
    <t>12.</t>
  </si>
  <si>
    <t>Náklady celkom (r.1 až r.11)</t>
  </si>
  <si>
    <t>13.</t>
  </si>
  <si>
    <t>Počet klientov</t>
  </si>
  <si>
    <t>14.</t>
  </si>
  <si>
    <t>Náklady celoročné na 1 osobu (r12 : r13)</t>
  </si>
  <si>
    <t>15.</t>
  </si>
  <si>
    <t>Náklady mesačné na 1 osobu (r14 : 12 - mesiacov)</t>
  </si>
  <si>
    <t>Druh a forma sociálnej služby  - DSS - CP</t>
  </si>
  <si>
    <t>Druh a forma sociálnej služby - DSS - AF</t>
  </si>
  <si>
    <t xml:space="preserve">EON 2025- Domov sociálnych služieb - celoročný pobyt, ambulantný pobyt </t>
  </si>
  <si>
    <t>EON 2025 - Zariadenie pre seniorov celoročný pobyt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</si>
</sst>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onsolas"/>
      <family val="3"/>
      <charset val="238"/>
    </font>
    <font>
      <sz val="10"/>
      <name val="Consolas"/>
      <family val="3"/>
      <charset val="238"/>
    </font>
    <font>
      <b/>
      <sz val="11"/>
      <name val="Consolas"/>
      <family val="3"/>
      <charset val="238"/>
    </font>
    <font>
      <b/>
      <sz val="10"/>
      <color theme="1"/>
      <name val="Consolas"/>
      <family val="3"/>
      <charset val="238"/>
    </font>
    <font>
      <b/>
      <sz val="10"/>
      <name val="Consolas"/>
      <family val="3"/>
      <charset val="238"/>
    </font>
    <font>
      <sz val="11"/>
      <name val="Consolas"/>
      <family val="3"/>
      <charset val="238"/>
    </font>
    <font>
      <b/>
      <sz val="10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sz val="8"/>
      <name val="Garamond"/>
      <family val="1"/>
      <charset val="238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2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2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39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left" vertical="center"/>
    </xf>
    <xf numFmtId="2" fontId="13" fillId="2" borderId="1" xfId="0" applyNumberFormat="1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5" fillId="0" borderId="0" xfId="0" applyFont="1"/>
    <xf numFmtId="2" fontId="10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workbookViewId="0">
      <selection activeCell="B24" sqref="B24"/>
    </sheetView>
  </sheetViews>
  <sheetFormatPr defaultRowHeight="15" x14ac:dyDescent="0.25"/>
  <cols>
    <col min="1" max="1" width="3.140625" bestFit="1" customWidth="1"/>
    <col min="2" max="2" width="126.28515625" customWidth="1"/>
    <col min="3" max="3" width="43.140625" bestFit="1" customWidth="1"/>
  </cols>
  <sheetData>
    <row r="1" spans="1:3" ht="28.5" x14ac:dyDescent="0.45">
      <c r="A1" s="37" t="s">
        <v>36</v>
      </c>
      <c r="B1" s="37"/>
      <c r="C1" s="36"/>
    </row>
    <row r="2" spans="1:3" x14ac:dyDescent="0.25">
      <c r="A2" s="2"/>
      <c r="B2" s="3">
        <v>2025</v>
      </c>
      <c r="C2" s="4"/>
    </row>
    <row r="3" spans="1:3" x14ac:dyDescent="0.25">
      <c r="A3" s="34" t="s">
        <v>2</v>
      </c>
      <c r="B3" s="34"/>
      <c r="C3" s="5" t="s">
        <v>3</v>
      </c>
    </row>
    <row r="4" spans="1:3" x14ac:dyDescent="0.25">
      <c r="A4" s="6" t="s">
        <v>4</v>
      </c>
      <c r="B4" s="33" t="s">
        <v>5</v>
      </c>
      <c r="C4" s="1">
        <v>207028.4</v>
      </c>
    </row>
    <row r="5" spans="1:3" ht="25.5" x14ac:dyDescent="0.25">
      <c r="A5" s="6" t="s">
        <v>6</v>
      </c>
      <c r="B5" s="33" t="s">
        <v>7</v>
      </c>
      <c r="C5" s="1">
        <v>71177.289999999994</v>
      </c>
    </row>
    <row r="6" spans="1:3" x14ac:dyDescent="0.25">
      <c r="A6" s="6" t="s">
        <v>8</v>
      </c>
      <c r="B6" s="33" t="s">
        <v>9</v>
      </c>
      <c r="C6" s="1">
        <v>94.25</v>
      </c>
    </row>
    <row r="7" spans="1:3" x14ac:dyDescent="0.25">
      <c r="A7" s="6" t="s">
        <v>10</v>
      </c>
      <c r="B7" s="33" t="s">
        <v>11</v>
      </c>
      <c r="C7" s="1">
        <v>21145.85</v>
      </c>
    </row>
    <row r="8" spans="1:3" x14ac:dyDescent="0.25">
      <c r="A8" s="6" t="s">
        <v>12</v>
      </c>
      <c r="B8" s="33" t="s">
        <v>13</v>
      </c>
      <c r="C8" s="1">
        <v>40773.769999999997</v>
      </c>
    </row>
    <row r="9" spans="1:3" ht="33" customHeight="1" x14ac:dyDescent="0.25">
      <c r="A9" s="6" t="s">
        <v>14</v>
      </c>
      <c r="B9" s="33" t="s">
        <v>1</v>
      </c>
      <c r="C9" s="1">
        <v>6466.33</v>
      </c>
    </row>
    <row r="10" spans="1:3" ht="25.5" x14ac:dyDescent="0.25">
      <c r="A10" s="6" t="s">
        <v>15</v>
      </c>
      <c r="B10" s="33" t="s">
        <v>16</v>
      </c>
      <c r="C10" s="1">
        <v>1841.17</v>
      </c>
    </row>
    <row r="11" spans="1:3" ht="25.5" x14ac:dyDescent="0.25">
      <c r="A11" s="6" t="s">
        <v>17</v>
      </c>
      <c r="B11" s="33" t="s">
        <v>18</v>
      </c>
      <c r="C11" s="1">
        <v>33540</v>
      </c>
    </row>
    <row r="12" spans="1:3" x14ac:dyDescent="0.25">
      <c r="A12" s="6" t="s">
        <v>19</v>
      </c>
      <c r="B12" s="33" t="s">
        <v>20</v>
      </c>
      <c r="C12" s="1">
        <v>16773.28</v>
      </c>
    </row>
    <row r="13" spans="1:3" ht="25.5" x14ac:dyDescent="0.25">
      <c r="A13" s="6" t="s">
        <v>21</v>
      </c>
      <c r="B13" s="33" t="s">
        <v>22</v>
      </c>
      <c r="C13" s="1">
        <v>4707.49</v>
      </c>
    </row>
    <row r="14" spans="1:3" ht="25.5" x14ac:dyDescent="0.25">
      <c r="A14" s="6" t="s">
        <v>23</v>
      </c>
      <c r="B14" s="33" t="s">
        <v>24</v>
      </c>
      <c r="C14" s="1">
        <v>10640.63</v>
      </c>
    </row>
    <row r="15" spans="1:3" x14ac:dyDescent="0.25">
      <c r="A15" s="8" t="s">
        <v>25</v>
      </c>
      <c r="B15" s="9" t="s">
        <v>26</v>
      </c>
      <c r="C15" s="10">
        <f>SUM(C4:C14)</f>
        <v>414188.45999999996</v>
      </c>
    </row>
    <row r="16" spans="1:3" x14ac:dyDescent="0.25">
      <c r="A16" s="6" t="s">
        <v>27</v>
      </c>
      <c r="B16" s="11" t="s">
        <v>28</v>
      </c>
      <c r="C16" s="12">
        <v>24</v>
      </c>
    </row>
    <row r="17" spans="1:3" x14ac:dyDescent="0.25">
      <c r="A17" s="6" t="s">
        <v>29</v>
      </c>
      <c r="B17" s="7" t="s">
        <v>30</v>
      </c>
      <c r="C17" s="13">
        <f>C15/C16</f>
        <v>17257.852499999997</v>
      </c>
    </row>
    <row r="18" spans="1:3" x14ac:dyDescent="0.25">
      <c r="A18" s="6" t="s">
        <v>31</v>
      </c>
      <c r="B18" s="7" t="s">
        <v>32</v>
      </c>
      <c r="C18" s="13">
        <f>C17/12</f>
        <v>1438.1543749999998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9"/>
  <sheetViews>
    <sheetView tabSelected="1" workbookViewId="0">
      <selection activeCell="C29" sqref="C29"/>
    </sheetView>
  </sheetViews>
  <sheetFormatPr defaultRowHeight="15" x14ac:dyDescent="0.25"/>
  <cols>
    <col min="1" max="1" width="9.140625" style="31"/>
    <col min="2" max="2" width="68.7109375" style="31" customWidth="1"/>
    <col min="3" max="3" width="34.42578125" style="31" bestFit="1" customWidth="1"/>
    <col min="4" max="4" width="34" style="31" bestFit="1" customWidth="1"/>
    <col min="5" max="5" width="14.140625" style="31" bestFit="1" customWidth="1"/>
  </cols>
  <sheetData>
    <row r="1" spans="1:5" ht="28.5" x14ac:dyDescent="0.45">
      <c r="A1" s="38" t="s">
        <v>35</v>
      </c>
      <c r="B1" s="38"/>
      <c r="C1" s="38"/>
      <c r="D1" s="38"/>
      <c r="E1" s="38"/>
    </row>
    <row r="2" spans="1:5" x14ac:dyDescent="0.25">
      <c r="A2" s="14"/>
      <c r="B2" s="15">
        <v>2025</v>
      </c>
      <c r="C2" s="16"/>
      <c r="D2" s="16"/>
      <c r="E2" s="16"/>
    </row>
    <row r="3" spans="1:5" x14ac:dyDescent="0.25">
      <c r="A3" s="35" t="s">
        <v>2</v>
      </c>
      <c r="B3" s="35"/>
      <c r="C3" s="17" t="s">
        <v>33</v>
      </c>
      <c r="D3" s="17" t="s">
        <v>34</v>
      </c>
      <c r="E3" s="17" t="s">
        <v>0</v>
      </c>
    </row>
    <row r="4" spans="1:5" ht="15.75" x14ac:dyDescent="0.25">
      <c r="A4" s="18" t="s">
        <v>4</v>
      </c>
      <c r="B4" s="32" t="s">
        <v>5</v>
      </c>
      <c r="C4" s="19">
        <f>E4*0.8692</f>
        <v>94754.638503999988</v>
      </c>
      <c r="D4" s="20">
        <f>E4*0.1308</f>
        <v>14258.981495999999</v>
      </c>
      <c r="E4" s="1">
        <v>109013.62</v>
      </c>
    </row>
    <row r="5" spans="1:5" ht="22.5" x14ac:dyDescent="0.25">
      <c r="A5" s="18" t="s">
        <v>6</v>
      </c>
      <c r="B5" s="32" t="s">
        <v>7</v>
      </c>
      <c r="C5" s="19">
        <f t="shared" ref="C5:C14" si="0">E5*0.8692</f>
        <v>33333.550547999999</v>
      </c>
      <c r="D5" s="20">
        <f t="shared" ref="D5:D14" si="1">E5*0.1308</f>
        <v>5016.1394520000003</v>
      </c>
      <c r="E5" s="1">
        <v>38349.69</v>
      </c>
    </row>
    <row r="6" spans="1:5" ht="15.75" x14ac:dyDescent="0.25">
      <c r="A6" s="18" t="s">
        <v>8</v>
      </c>
      <c r="B6" s="32" t="s">
        <v>9</v>
      </c>
      <c r="C6" s="19">
        <f t="shared" si="0"/>
        <v>44.111899999999999</v>
      </c>
      <c r="D6" s="20">
        <f t="shared" si="1"/>
        <v>6.6380999999999997</v>
      </c>
      <c r="E6" s="1">
        <v>50.75</v>
      </c>
    </row>
    <row r="7" spans="1:5" ht="15.75" x14ac:dyDescent="0.25">
      <c r="A7" s="18" t="s">
        <v>10</v>
      </c>
      <c r="B7" s="32" t="s">
        <v>11</v>
      </c>
      <c r="C7" s="19">
        <f t="shared" si="0"/>
        <v>9896.9719599999989</v>
      </c>
      <c r="D7" s="20">
        <f t="shared" si="1"/>
        <v>1489.3280399999999</v>
      </c>
      <c r="E7" s="1">
        <v>11386.3</v>
      </c>
    </row>
    <row r="8" spans="1:5" ht="15.75" x14ac:dyDescent="0.25">
      <c r="A8" s="18" t="s">
        <v>12</v>
      </c>
      <c r="B8" s="32" t="s">
        <v>13</v>
      </c>
      <c r="C8" s="19">
        <f t="shared" si="0"/>
        <v>21370.672719999999</v>
      </c>
      <c r="D8" s="20">
        <f t="shared" si="1"/>
        <v>3215.9272799999999</v>
      </c>
      <c r="E8" s="1">
        <v>24586.6</v>
      </c>
    </row>
    <row r="9" spans="1:5" ht="15.75" x14ac:dyDescent="0.25">
      <c r="A9" s="18" t="s">
        <v>14</v>
      </c>
      <c r="B9" s="32" t="s">
        <v>1</v>
      </c>
      <c r="C9" s="19">
        <f t="shared" si="0"/>
        <v>3026.8846960000001</v>
      </c>
      <c r="D9" s="20">
        <f t="shared" si="1"/>
        <v>455.49530400000003</v>
      </c>
      <c r="E9" s="1">
        <v>3482.38</v>
      </c>
    </row>
    <row r="10" spans="1:5" ht="22.5" x14ac:dyDescent="0.25">
      <c r="A10" s="18" t="s">
        <v>15</v>
      </c>
      <c r="B10" s="32" t="s">
        <v>16</v>
      </c>
      <c r="C10" s="19">
        <f t="shared" si="0"/>
        <v>861.59449999999993</v>
      </c>
      <c r="D10" s="20">
        <f t="shared" si="1"/>
        <v>129.65549999999999</v>
      </c>
      <c r="E10" s="1">
        <v>991.25</v>
      </c>
    </row>
    <row r="11" spans="1:5" ht="22.5" x14ac:dyDescent="0.25">
      <c r="A11" s="18" t="s">
        <v>17</v>
      </c>
      <c r="B11" s="32" t="s">
        <v>18</v>
      </c>
      <c r="C11" s="19">
        <f t="shared" si="0"/>
        <v>15697.752</v>
      </c>
      <c r="D11" s="20">
        <f t="shared" si="1"/>
        <v>2362.248</v>
      </c>
      <c r="E11" s="1">
        <v>18060</v>
      </c>
    </row>
    <row r="12" spans="1:5" ht="15.75" x14ac:dyDescent="0.25">
      <c r="A12" s="18" t="s">
        <v>19</v>
      </c>
      <c r="B12" s="32" t="s">
        <v>20</v>
      </c>
      <c r="C12" s="19">
        <f t="shared" si="0"/>
        <v>7926.956236</v>
      </c>
      <c r="D12" s="20">
        <f t="shared" si="1"/>
        <v>1192.8737639999999</v>
      </c>
      <c r="E12" s="1">
        <v>9119.83</v>
      </c>
    </row>
    <row r="13" spans="1:5" ht="22.5" x14ac:dyDescent="0.25">
      <c r="A13" s="18" t="s">
        <v>21</v>
      </c>
      <c r="B13" s="32" t="s">
        <v>22</v>
      </c>
      <c r="C13" s="19">
        <f t="shared" si="0"/>
        <v>2196.2250239999998</v>
      </c>
      <c r="D13" s="20">
        <f t="shared" si="1"/>
        <v>330.49497599999995</v>
      </c>
      <c r="E13" s="1">
        <v>2526.7199999999998</v>
      </c>
    </row>
    <row r="14" spans="1:5" ht="22.5" x14ac:dyDescent="0.25">
      <c r="A14" s="18" t="s">
        <v>23</v>
      </c>
      <c r="B14" s="32" t="s">
        <v>24</v>
      </c>
      <c r="C14" s="19">
        <f t="shared" si="0"/>
        <v>4980.1335520000002</v>
      </c>
      <c r="D14" s="20">
        <f t="shared" si="1"/>
        <v>749.42644800000005</v>
      </c>
      <c r="E14" s="1">
        <v>5729.56</v>
      </c>
    </row>
    <row r="15" spans="1:5" ht="15.75" x14ac:dyDescent="0.25">
      <c r="A15" s="21" t="s">
        <v>25</v>
      </c>
      <c r="B15" s="22" t="s">
        <v>26</v>
      </c>
      <c r="C15" s="23">
        <f>SUM(C4:C14)</f>
        <v>194089.49164000002</v>
      </c>
      <c r="D15" s="24">
        <f>SUM(D4:D14)</f>
        <v>29207.208359999997</v>
      </c>
      <c r="E15" s="24">
        <f>SUM(E4:E14)</f>
        <v>223296.69999999998</v>
      </c>
    </row>
    <row r="16" spans="1:5" ht="15.75" x14ac:dyDescent="0.25">
      <c r="A16" s="18" t="s">
        <v>27</v>
      </c>
      <c r="B16" s="25" t="s">
        <v>28</v>
      </c>
      <c r="C16" s="26">
        <v>10</v>
      </c>
      <c r="D16" s="26">
        <v>3</v>
      </c>
      <c r="E16" s="26">
        <v>13</v>
      </c>
    </row>
    <row r="17" spans="1:5" ht="15.75" x14ac:dyDescent="0.25">
      <c r="A17" s="18" t="s">
        <v>29</v>
      </c>
      <c r="B17" s="27" t="s">
        <v>30</v>
      </c>
      <c r="C17" s="20">
        <f>C15/C16</f>
        <v>19408.949164000001</v>
      </c>
      <c r="D17" s="20">
        <f>D15/D16</f>
        <v>9735.7361199999996</v>
      </c>
      <c r="E17" s="20">
        <f>E15/E16</f>
        <v>17176.669230769228</v>
      </c>
    </row>
    <row r="18" spans="1:5" ht="15.75" x14ac:dyDescent="0.25">
      <c r="A18" s="18" t="s">
        <v>31</v>
      </c>
      <c r="B18" s="27" t="s">
        <v>32</v>
      </c>
      <c r="C18" s="20">
        <f>C17/12</f>
        <v>1617.4124303333335</v>
      </c>
      <c r="D18" s="20">
        <f>D17/12</f>
        <v>811.3113433333333</v>
      </c>
      <c r="E18" s="20">
        <f>E17/12</f>
        <v>1431.3891025641024</v>
      </c>
    </row>
    <row r="19" spans="1:5" x14ac:dyDescent="0.25">
      <c r="A19" s="28"/>
      <c r="B19" s="29"/>
      <c r="C19" s="30"/>
      <c r="D19" s="30"/>
      <c r="E19" s="30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EON_ZPS</vt:lpstr>
      <vt:lpstr>EON_DSS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2026-02-26T10:26:25Z</dcterms:modified>
</cp:coreProperties>
</file>