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76BA91A-2709-4DEE-84B9-C057573A71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PS" sheetId="1" r:id="rId1"/>
    <sheet name="DS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16" i="3" s="1"/>
  <c r="E17" i="3" s="1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C14" i="1"/>
  <c r="C16" i="1" s="1"/>
  <c r="C17" i="1" s="1"/>
  <c r="C14" i="3" l="1"/>
  <c r="C16" i="3" s="1"/>
  <c r="C17" i="3" s="1"/>
  <c r="D14" i="3"/>
  <c r="D16" i="3" s="1"/>
  <c r="D17" i="3" s="1"/>
</calcChain>
</file>

<file path=xl/sharedStrings.xml><?xml version="1.0" encoding="utf-8"?>
<sst xmlns="http://schemas.openxmlformats.org/spreadsheetml/2006/main" count="68" uniqueCount="37">
  <si>
    <t xml:space="preserve">Kategórie ekonomicky oprávnených nákladov </t>
  </si>
  <si>
    <t>Druh a forma sociálnej služby  - ZPS - CP</t>
  </si>
  <si>
    <t>1.</t>
  </si>
  <si>
    <t>Mzdy, platy a ostatné osobné vyrovnania</t>
  </si>
  <si>
    <t>2.</t>
  </si>
  <si>
    <t>Poistné na verejné zdravotné poistenie, sociálne poistenie a povinné príspevky na starobné dôchodkové sporenie platené zamestnávateľom</t>
  </si>
  <si>
    <t>3.</t>
  </si>
  <si>
    <t>Tuzemské cestovné náhrady</t>
  </si>
  <si>
    <t>4.</t>
  </si>
  <si>
    <t>Výdavky na energie, vodu a komunikácie</t>
  </si>
  <si>
    <t>5.</t>
  </si>
  <si>
    <t>Výdavky na materiál okrem reprezentačného vybavenia nových interiérov</t>
  </si>
  <si>
    <t>6.</t>
  </si>
  <si>
    <t>Dopravné</t>
  </si>
  <si>
    <t>7.</t>
  </si>
  <si>
    <t>Výdavky na rutinnú údržbu a štandardnú údržbu okrem jednorázovej údržby objektov alebo ich častí a riešenia havarijných stavov</t>
  </si>
  <si>
    <t>8.</t>
  </si>
  <si>
    <t xml:space="preserve">Nájomné za prenájom nehnuteľnosti alebo inej veci okrem dopravných prostriedkov a špeciálnych strojov, prístrojov, zariadení, techniky, náradia a materiálu </t>
  </si>
  <si>
    <t>9.</t>
  </si>
  <si>
    <t>Výdavky na služby</t>
  </si>
  <si>
    <t>10.</t>
  </si>
  <si>
    <t xml:space="preserve">Výdavky na bežné transfery v rozsahu vreckového, odstupného, odchodného, náhrady príjmu pri dočasnej pracovnej neschopnosti zamestnanca </t>
  </si>
  <si>
    <t>11.</t>
  </si>
  <si>
    <t>Odpisy hmotného majetku a nehmotného majetku podľa účtovných predpisov, o ktorom poskytovateľ sociálnej služby účtuje a odpisuje ho ako účtovná jednotka</t>
  </si>
  <si>
    <t>12.</t>
  </si>
  <si>
    <t>Náklady celkom (r.1 až r.11)</t>
  </si>
  <si>
    <t>13.</t>
  </si>
  <si>
    <t>Počet klientov</t>
  </si>
  <si>
    <t>14.</t>
  </si>
  <si>
    <t>Náklady celoročné na 1 osobu (r12 : r13)</t>
  </si>
  <si>
    <t>15.</t>
  </si>
  <si>
    <t>Náklady mesačné na 1 osobu (r14 : 12 - mesiacov)</t>
  </si>
  <si>
    <t>Druh a forma sociálnej služby  - DSS - CP</t>
  </si>
  <si>
    <t>Druh a forma sociálnej služby - DSS - AF</t>
  </si>
  <si>
    <t>Náklady spolu</t>
  </si>
  <si>
    <t>EON 2022- domov sociálnych služieb</t>
  </si>
  <si>
    <t>EON 2022- zariadenie pre seniorov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</si>
</sst>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2"/>
      <name val="Garamond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24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4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center" wrapText="1"/>
    </xf>
    <xf numFmtId="2" fontId="11" fillId="3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opLeftCell="A7" workbookViewId="0">
      <selection activeCell="I8" sqref="I8"/>
    </sheetView>
  </sheetViews>
  <sheetFormatPr defaultRowHeight="15" x14ac:dyDescent="0.25"/>
  <cols>
    <col min="1" max="1" width="3.85546875" style="3" bestFit="1" customWidth="1"/>
    <col min="2" max="2" width="79.28515625" style="3" customWidth="1"/>
    <col min="3" max="3" width="31.85546875" style="3" bestFit="1" customWidth="1"/>
  </cols>
  <sheetData>
    <row r="1" spans="1:3" ht="30.75" x14ac:dyDescent="0.45">
      <c r="A1" s="1"/>
      <c r="B1" s="20" t="s">
        <v>36</v>
      </c>
      <c r="C1" s="2"/>
    </row>
    <row r="2" spans="1:3" ht="37.5" x14ac:dyDescent="0.3">
      <c r="A2" s="21" t="s">
        <v>0</v>
      </c>
      <c r="B2" s="21"/>
      <c r="C2" s="22" t="s">
        <v>1</v>
      </c>
    </row>
    <row r="3" spans="1:3" ht="18.75" x14ac:dyDescent="0.3">
      <c r="A3" s="23" t="s">
        <v>2</v>
      </c>
      <c r="B3" s="24" t="s">
        <v>3</v>
      </c>
      <c r="C3" s="25">
        <v>178991.62</v>
      </c>
    </row>
    <row r="4" spans="1:3" ht="37.5" x14ac:dyDescent="0.3">
      <c r="A4" s="23" t="s">
        <v>4</v>
      </c>
      <c r="B4" s="24" t="s">
        <v>5</v>
      </c>
      <c r="C4" s="25">
        <v>60331.7</v>
      </c>
    </row>
    <row r="5" spans="1:3" ht="18.75" x14ac:dyDescent="0.3">
      <c r="A5" s="23" t="s">
        <v>6</v>
      </c>
      <c r="B5" s="24" t="s">
        <v>7</v>
      </c>
      <c r="C5" s="25">
        <v>0</v>
      </c>
    </row>
    <row r="6" spans="1:3" ht="18.75" x14ac:dyDescent="0.25">
      <c r="A6" s="23" t="s">
        <v>8</v>
      </c>
      <c r="B6" s="24" t="s">
        <v>9</v>
      </c>
      <c r="C6" s="23">
        <v>14831.96</v>
      </c>
    </row>
    <row r="7" spans="1:3" ht="37.5" x14ac:dyDescent="0.3">
      <c r="A7" s="23" t="s">
        <v>10</v>
      </c>
      <c r="B7" s="24" t="s">
        <v>11</v>
      </c>
      <c r="C7" s="26">
        <v>38204.21</v>
      </c>
    </row>
    <row r="8" spans="1:3" ht="18.75" x14ac:dyDescent="0.3">
      <c r="A8" s="23" t="s">
        <v>12</v>
      </c>
      <c r="B8" s="24" t="s">
        <v>13</v>
      </c>
      <c r="C8" s="26">
        <v>6757.15</v>
      </c>
    </row>
    <row r="9" spans="1:3" ht="37.5" x14ac:dyDescent="0.3">
      <c r="A9" s="23" t="s">
        <v>14</v>
      </c>
      <c r="B9" s="24" t="s">
        <v>15</v>
      </c>
      <c r="C9" s="26">
        <v>593.97</v>
      </c>
    </row>
    <row r="10" spans="1:3" ht="56.25" x14ac:dyDescent="0.3">
      <c r="A10" s="23" t="s">
        <v>16</v>
      </c>
      <c r="B10" s="24" t="s">
        <v>17</v>
      </c>
      <c r="C10" s="26">
        <v>33540</v>
      </c>
    </row>
    <row r="11" spans="1:3" ht="18.75" x14ac:dyDescent="0.3">
      <c r="A11" s="23" t="s">
        <v>18</v>
      </c>
      <c r="B11" s="24" t="s">
        <v>19</v>
      </c>
      <c r="C11" s="26">
        <v>12358.58</v>
      </c>
    </row>
    <row r="12" spans="1:3" ht="56.25" x14ac:dyDescent="0.3">
      <c r="A12" s="23" t="s">
        <v>20</v>
      </c>
      <c r="B12" s="24" t="s">
        <v>21</v>
      </c>
      <c r="C12" s="26">
        <v>2541.38</v>
      </c>
    </row>
    <row r="13" spans="1:3" ht="56.25" x14ac:dyDescent="0.3">
      <c r="A13" s="23" t="s">
        <v>22</v>
      </c>
      <c r="B13" s="24" t="s">
        <v>23</v>
      </c>
      <c r="C13" s="26">
        <v>6445.84</v>
      </c>
    </row>
    <row r="14" spans="1:3" ht="37.5" x14ac:dyDescent="0.3">
      <c r="A14" s="27" t="s">
        <v>24</v>
      </c>
      <c r="B14" s="28" t="s">
        <v>25</v>
      </c>
      <c r="C14" s="29">
        <f>SUM(C3:C13)</f>
        <v>354596.41000000003</v>
      </c>
    </row>
    <row r="15" spans="1:3" ht="37.5" x14ac:dyDescent="0.3">
      <c r="A15" s="23" t="s">
        <v>26</v>
      </c>
      <c r="B15" s="30" t="s">
        <v>27</v>
      </c>
      <c r="C15" s="31">
        <v>24</v>
      </c>
    </row>
    <row r="16" spans="1:3" ht="37.5" x14ac:dyDescent="0.3">
      <c r="A16" s="23" t="s">
        <v>28</v>
      </c>
      <c r="B16" s="24" t="s">
        <v>29</v>
      </c>
      <c r="C16" s="26">
        <f>C14/C15</f>
        <v>14774.850416666668</v>
      </c>
    </row>
    <row r="17" spans="1:3" ht="37.5" x14ac:dyDescent="0.3">
      <c r="A17" s="23" t="s">
        <v>30</v>
      </c>
      <c r="B17" s="24" t="s">
        <v>31</v>
      </c>
      <c r="C17" s="26">
        <f>C16/12</f>
        <v>1231.2375347222223</v>
      </c>
    </row>
  </sheetData>
  <mergeCells count="1">
    <mergeCell ref="A2:B2"/>
  </mergeCells>
  <pageMargins left="0.70866141732283472" right="0.70866141732283472" top="0" bottom="0.74803149606299213" header="0" footer="0.31496062992125984"/>
  <pageSetup paperSize="9" scale="9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tabSelected="1" workbookViewId="0">
      <selection activeCell="J11" sqref="J11"/>
    </sheetView>
  </sheetViews>
  <sheetFormatPr defaultRowHeight="15" x14ac:dyDescent="0.25"/>
  <cols>
    <col min="1" max="1" width="4.140625" style="6" customWidth="1"/>
    <col min="2" max="2" width="77.5703125" style="7" customWidth="1"/>
    <col min="3" max="3" width="17.28515625" style="8" customWidth="1"/>
    <col min="4" max="4" width="16.5703125" style="8" customWidth="1"/>
    <col min="5" max="5" width="12.42578125" style="8" bestFit="1" customWidth="1"/>
  </cols>
  <sheetData>
    <row r="1" spans="1:5" ht="30.75" x14ac:dyDescent="0.45">
      <c r="A1" s="4"/>
      <c r="B1" s="20" t="s">
        <v>35</v>
      </c>
      <c r="C1" s="5"/>
      <c r="D1" s="5"/>
      <c r="E1" s="5"/>
    </row>
    <row r="2" spans="1:5" ht="47.25" x14ac:dyDescent="0.25">
      <c r="A2" s="9" t="s">
        <v>0</v>
      </c>
      <c r="B2" s="9"/>
      <c r="C2" s="10" t="s">
        <v>32</v>
      </c>
      <c r="D2" s="10" t="s">
        <v>33</v>
      </c>
      <c r="E2" s="10" t="s">
        <v>34</v>
      </c>
    </row>
    <row r="3" spans="1:5" ht="15.75" x14ac:dyDescent="0.25">
      <c r="A3" s="11" t="s">
        <v>2</v>
      </c>
      <c r="B3" s="12" t="s">
        <v>3</v>
      </c>
      <c r="C3" s="13">
        <f>E3*0.8943</f>
        <v>86192.634000000005</v>
      </c>
      <c r="D3" s="13">
        <f>E3*0.1057</f>
        <v>10187.366</v>
      </c>
      <c r="E3" s="14">
        <v>96380</v>
      </c>
    </row>
    <row r="4" spans="1:5" ht="50.25" customHeight="1" x14ac:dyDescent="0.25">
      <c r="A4" s="11" t="s">
        <v>4</v>
      </c>
      <c r="B4" s="12" t="s">
        <v>5</v>
      </c>
      <c r="C4" s="13">
        <f t="shared" ref="C4:C14" si="0">E4*0.8943</f>
        <v>30398.902511999997</v>
      </c>
      <c r="D4" s="13">
        <f t="shared" ref="D4:D14" si="1">E4*0.1057</f>
        <v>3592.9374879999996</v>
      </c>
      <c r="E4" s="14">
        <v>33991.839999999997</v>
      </c>
    </row>
    <row r="5" spans="1:5" ht="30" customHeight="1" x14ac:dyDescent="0.25">
      <c r="A5" s="11" t="s">
        <v>6</v>
      </c>
      <c r="B5" s="12" t="s">
        <v>7</v>
      </c>
      <c r="C5" s="13">
        <f t="shared" si="0"/>
        <v>0</v>
      </c>
      <c r="D5" s="13">
        <f t="shared" si="1"/>
        <v>0</v>
      </c>
      <c r="E5" s="13">
        <v>0</v>
      </c>
    </row>
    <row r="6" spans="1:5" ht="23.25" customHeight="1" x14ac:dyDescent="0.25">
      <c r="A6" s="11" t="s">
        <v>8</v>
      </c>
      <c r="B6" s="12" t="s">
        <v>9</v>
      </c>
      <c r="C6" s="13">
        <f t="shared" si="0"/>
        <v>7143.4537680000003</v>
      </c>
      <c r="D6" s="13">
        <f t="shared" si="1"/>
        <v>844.30623200000002</v>
      </c>
      <c r="E6" s="13">
        <v>7987.76</v>
      </c>
    </row>
    <row r="7" spans="1:5" ht="23.25" customHeight="1" x14ac:dyDescent="0.25">
      <c r="A7" s="11" t="s">
        <v>10</v>
      </c>
      <c r="B7" s="12" t="s">
        <v>11</v>
      </c>
      <c r="C7" s="13">
        <f t="shared" si="0"/>
        <v>18397.056677999997</v>
      </c>
      <c r="D7" s="13">
        <f t="shared" si="1"/>
        <v>2174.4033220000001</v>
      </c>
      <c r="E7" s="13">
        <v>20571.46</v>
      </c>
    </row>
    <row r="8" spans="1:5" ht="24" customHeight="1" x14ac:dyDescent="0.25">
      <c r="A8" s="11" t="s">
        <v>12</v>
      </c>
      <c r="B8" s="12" t="s">
        <v>13</v>
      </c>
      <c r="C8" s="13">
        <f t="shared" si="0"/>
        <v>3255.5292329999997</v>
      </c>
      <c r="D8" s="13">
        <f t="shared" si="1"/>
        <v>384.78076700000003</v>
      </c>
      <c r="E8" s="13">
        <v>3640.31</v>
      </c>
    </row>
    <row r="9" spans="1:5" ht="39.75" customHeight="1" x14ac:dyDescent="0.25">
      <c r="A9" s="11" t="s">
        <v>14</v>
      </c>
      <c r="B9" s="12" t="s">
        <v>15</v>
      </c>
      <c r="C9" s="13">
        <f t="shared" si="0"/>
        <v>285.94348200000002</v>
      </c>
      <c r="D9" s="13">
        <f t="shared" si="1"/>
        <v>33.796517999999999</v>
      </c>
      <c r="E9" s="13">
        <v>319.74</v>
      </c>
    </row>
    <row r="10" spans="1:5" ht="54" customHeight="1" x14ac:dyDescent="0.25">
      <c r="A10" s="11" t="s">
        <v>16</v>
      </c>
      <c r="B10" s="12" t="s">
        <v>17</v>
      </c>
      <c r="C10" s="13">
        <f t="shared" si="0"/>
        <v>16151.057999999999</v>
      </c>
      <c r="D10" s="13">
        <f t="shared" si="1"/>
        <v>1908.942</v>
      </c>
      <c r="E10" s="13">
        <v>18060</v>
      </c>
    </row>
    <row r="11" spans="1:5" ht="31.5" customHeight="1" x14ac:dyDescent="0.25">
      <c r="A11" s="11" t="s">
        <v>18</v>
      </c>
      <c r="B11" s="12" t="s">
        <v>19</v>
      </c>
      <c r="C11" s="13">
        <f t="shared" si="0"/>
        <v>5998.7855399999999</v>
      </c>
      <c r="D11" s="13">
        <f t="shared" si="1"/>
        <v>709.01445999999999</v>
      </c>
      <c r="E11" s="13">
        <v>6707.8</v>
      </c>
    </row>
    <row r="12" spans="1:5" ht="47.25" customHeight="1" x14ac:dyDescent="0.25">
      <c r="A12" s="11" t="s">
        <v>20</v>
      </c>
      <c r="B12" s="12" t="s">
        <v>21</v>
      </c>
      <c r="C12" s="13">
        <f t="shared" si="0"/>
        <v>1223.8048349999999</v>
      </c>
      <c r="D12" s="13">
        <f t="shared" si="1"/>
        <v>144.64516500000002</v>
      </c>
      <c r="E12" s="13">
        <v>1368.45</v>
      </c>
    </row>
    <row r="13" spans="1:5" ht="52.5" customHeight="1" x14ac:dyDescent="0.25">
      <c r="A13" s="11" t="s">
        <v>22</v>
      </c>
      <c r="B13" s="12" t="s">
        <v>23</v>
      </c>
      <c r="C13" s="13">
        <f t="shared" si="0"/>
        <v>3103.9632689999999</v>
      </c>
      <c r="D13" s="13">
        <f t="shared" si="1"/>
        <v>366.86673100000002</v>
      </c>
      <c r="E13" s="14">
        <v>3470.83</v>
      </c>
    </row>
    <row r="14" spans="1:5" ht="45.75" customHeight="1" x14ac:dyDescent="0.25">
      <c r="A14" s="15" t="s">
        <v>24</v>
      </c>
      <c r="B14" s="16" t="s">
        <v>25</v>
      </c>
      <c r="C14" s="17">
        <f t="shared" si="0"/>
        <v>172151.13131699996</v>
      </c>
      <c r="D14" s="17">
        <f t="shared" si="1"/>
        <v>20347.058682999999</v>
      </c>
      <c r="E14" s="17">
        <f>SUM(E3:E13)</f>
        <v>192498.18999999997</v>
      </c>
    </row>
    <row r="15" spans="1:5" ht="35.25" customHeight="1" x14ac:dyDescent="0.25">
      <c r="A15" s="11" t="s">
        <v>26</v>
      </c>
      <c r="B15" s="18" t="s">
        <v>27</v>
      </c>
      <c r="C15" s="19">
        <v>10</v>
      </c>
      <c r="D15" s="19">
        <v>3</v>
      </c>
      <c r="E15" s="19">
        <v>13</v>
      </c>
    </row>
    <row r="16" spans="1:5" ht="36.75" customHeight="1" x14ac:dyDescent="0.25">
      <c r="A16" s="11" t="s">
        <v>28</v>
      </c>
      <c r="B16" s="12" t="s">
        <v>29</v>
      </c>
      <c r="C16" s="13">
        <f>C14/C15</f>
        <v>17215.113131699996</v>
      </c>
      <c r="D16" s="13">
        <f>D14/D15</f>
        <v>6782.3528943333331</v>
      </c>
      <c r="E16" s="13">
        <f>E14/E15</f>
        <v>14807.553076923075</v>
      </c>
    </row>
    <row r="17" spans="1:5" ht="33.75" customHeight="1" x14ac:dyDescent="0.25">
      <c r="A17" s="11" t="s">
        <v>30</v>
      </c>
      <c r="B17" s="12" t="s">
        <v>31</v>
      </c>
      <c r="C17" s="13">
        <f>C16/12</f>
        <v>1434.5927609749997</v>
      </c>
      <c r="D17" s="13">
        <f>D16/12</f>
        <v>565.1960745277778</v>
      </c>
      <c r="E17" s="13">
        <f>E16/12</f>
        <v>1233.9627564102564</v>
      </c>
    </row>
  </sheetData>
  <mergeCells count="1">
    <mergeCell ref="A2:B2"/>
  </mergeCells>
  <pageMargins left="0.70866141732283472" right="0.70866141732283472" top="0" bottom="0.74803149606299213" header="0" footer="0.31496062992125984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ZPS</vt:lpstr>
      <vt:lpstr>DSS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2023-02-24T13:05:48Z</dcterms:modified>
</cp:coreProperties>
</file>