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1202CA61-479E-4149-8C24-95C703B7CA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ON ZPS" sheetId="4" r:id="rId1"/>
    <sheet name="EON DS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6" i="3"/>
  <c r="C7" i="3"/>
  <c r="C8" i="3"/>
  <c r="C9" i="3"/>
  <c r="C10" i="3"/>
  <c r="C11" i="3"/>
  <c r="C12" i="3"/>
  <c r="C13" i="3"/>
  <c r="C14" i="3"/>
  <c r="C15" i="3"/>
  <c r="C16" i="3"/>
  <c r="C6" i="3"/>
  <c r="C17" i="4"/>
  <c r="C19" i="4" s="1"/>
  <c r="C20" i="4" s="1"/>
  <c r="E17" i="3"/>
  <c r="E19" i="3" s="1"/>
  <c r="E20" i="3" s="1"/>
  <c r="C17" i="3" l="1"/>
  <c r="C19" i="3" s="1"/>
  <c r="C20" i="3" s="1"/>
  <c r="D17" i="3"/>
  <c r="D19" i="3" s="1"/>
  <c r="D20" i="3" s="1"/>
</calcChain>
</file>

<file path=xl/sharedStrings.xml><?xml version="1.0" encoding="utf-8"?>
<sst xmlns="http://schemas.openxmlformats.org/spreadsheetml/2006/main" count="75" uniqueCount="40">
  <si>
    <t>Náklady spolu</t>
  </si>
  <si>
    <t>ROK</t>
  </si>
  <si>
    <t>Druh a forma sociálnej služby  - DSS - CP</t>
  </si>
  <si>
    <t>Druh a forma sociálnej služby - DSS - AF</t>
  </si>
  <si>
    <t>P.č.</t>
  </si>
  <si>
    <t>Druh nákladu</t>
  </si>
  <si>
    <t>Suma v EUR</t>
  </si>
  <si>
    <t>1.</t>
  </si>
  <si>
    <t>Mzdy, platy a ostatné osobné vyrovnania</t>
  </si>
  <si>
    <t>2.</t>
  </si>
  <si>
    <t>Poistné na verejné zdravotné poistenie, sociálne poistenie a povinné príspevky na starobné dôchodkové sporenie platené zamestnávateľom</t>
  </si>
  <si>
    <t>3.</t>
  </si>
  <si>
    <t>Tuzemské cestovné náhrady</t>
  </si>
  <si>
    <t>4.</t>
  </si>
  <si>
    <t>Výdavky na energie, vodu a komunikácie</t>
  </si>
  <si>
    <t>5.</t>
  </si>
  <si>
    <t>Výdavky na materiál okrem reprezentačného vybavenia nových interiérov</t>
  </si>
  <si>
    <t>6.</t>
  </si>
  <si>
    <t>Dopravné</t>
  </si>
  <si>
    <t>7.</t>
  </si>
  <si>
    <t>Výdavky na rutinnú údržbu a štandardnú údržbu okrem jednorázovej údržby objektov alebo ich častí a riešenia havarijných stavov</t>
  </si>
  <si>
    <t>8.</t>
  </si>
  <si>
    <t xml:space="preserve">Nájomné za prenájom nehnuteľnosti alebo inej veci okrem dopravných prostriedkov a špeciálnych strojov, prístrojov, zariadení, techniky, náradia a materiálu </t>
  </si>
  <si>
    <t>9.</t>
  </si>
  <si>
    <t>Výdavky na služby</t>
  </si>
  <si>
    <t>10.</t>
  </si>
  <si>
    <t xml:space="preserve">Výdavky na bežné transfery v rozsahu vreckového, odstupného, odchodného, náhrady príjmu pri dočasnej pracovnej neschopnosti zamestnanca </t>
  </si>
  <si>
    <t>11.</t>
  </si>
  <si>
    <t>Odpisy hmotného majetku a nehmotného majetku podľa účtovných predpisov, o ktorom poskytovateľ sociálnej služby účtuje a odpisuje ho ako účtovná jednotka</t>
  </si>
  <si>
    <t>12.</t>
  </si>
  <si>
    <t>Náklady celkom (r.1 až r.11)</t>
  </si>
  <si>
    <t>13.</t>
  </si>
  <si>
    <t>Počet klientov</t>
  </si>
  <si>
    <t>14.</t>
  </si>
  <si>
    <t>Náklady celoročné na 1 osobu (r12 : r13)</t>
  </si>
  <si>
    <t>15.</t>
  </si>
  <si>
    <t>Náklady mesačné na 1 osobu (r14 : 12 - mesiacov)</t>
  </si>
  <si>
    <t>Druh a forma sociálnej služby  - ZPS - CP</t>
  </si>
  <si>
    <t>EON 2021 -zariadenie pre seniorov celoročný pobyt</t>
  </si>
  <si>
    <t xml:space="preserve">EON 2021 -domov sociálnych služieb celoročný pobyt, ambulantný pobyt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</si>
</sst>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6"/>
      <color theme="1"/>
      <name val="Garamond"/>
      <family val="1"/>
      <charset val="238"/>
    </font>
    <font>
      <sz val="16"/>
      <name val="Garamond"/>
      <family val="1"/>
      <charset val="238"/>
    </font>
    <font>
      <b/>
      <sz val="16"/>
      <name val="Garamond"/>
      <family val="1"/>
      <charset val="238"/>
    </font>
    <font>
      <sz val="14"/>
      <name val="Garamond"/>
      <family val="1"/>
      <charset val="238"/>
    </font>
    <font>
      <b/>
      <sz val="14"/>
      <name val="Garamond"/>
      <family val="1"/>
      <charset val="238"/>
    </font>
    <font>
      <b/>
      <sz val="20"/>
      <name val="Garamond"/>
      <family val="1"/>
      <charset val="238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C20"/>
  <sheetViews>
    <sheetView tabSelected="1" workbookViewId="0">
      <selection activeCell="F12" sqref="F12"/>
    </sheetView>
  </sheetViews>
  <sheetFormatPr defaultRowHeight="15" x14ac:dyDescent="0.25"/>
  <cols>
    <col min="1" max="1" width="3.85546875" bestFit="1" customWidth="1"/>
    <col min="2" max="2" width="122.5703125" bestFit="1" customWidth="1"/>
    <col min="3" max="3" width="31.85546875" bestFit="1" customWidth="1"/>
  </cols>
  <sheetData>
    <row r="3" spans="1:3" ht="28.5" x14ac:dyDescent="0.45">
      <c r="B3" s="21" t="s">
        <v>38</v>
      </c>
    </row>
    <row r="4" spans="1:3" ht="37.5" x14ac:dyDescent="0.3">
      <c r="A4" s="12"/>
      <c r="B4" s="22">
        <v>2021</v>
      </c>
      <c r="C4" s="24" t="s">
        <v>37</v>
      </c>
    </row>
    <row r="5" spans="1:3" x14ac:dyDescent="0.25">
      <c r="A5" s="2" t="s">
        <v>4</v>
      </c>
      <c r="B5" s="3" t="s">
        <v>5</v>
      </c>
      <c r="C5" s="1" t="s">
        <v>6</v>
      </c>
    </row>
    <row r="6" spans="1:3" ht="21" x14ac:dyDescent="0.35">
      <c r="A6" s="4" t="s">
        <v>7</v>
      </c>
      <c r="B6" s="5" t="s">
        <v>8</v>
      </c>
      <c r="C6" s="13">
        <v>155843.41</v>
      </c>
    </row>
    <row r="7" spans="1:3" ht="21" x14ac:dyDescent="0.35">
      <c r="A7" s="4" t="s">
        <v>9</v>
      </c>
      <c r="B7" s="5" t="s">
        <v>10</v>
      </c>
      <c r="C7" s="13">
        <v>49785.41</v>
      </c>
    </row>
    <row r="8" spans="1:3" ht="21" x14ac:dyDescent="0.35">
      <c r="A8" s="4" t="s">
        <v>11</v>
      </c>
      <c r="B8" s="5" t="s">
        <v>12</v>
      </c>
      <c r="C8" s="13">
        <v>105.23</v>
      </c>
    </row>
    <row r="9" spans="1:3" ht="21" x14ac:dyDescent="0.25">
      <c r="A9" s="4" t="s">
        <v>13</v>
      </c>
      <c r="B9" s="5" t="s">
        <v>14</v>
      </c>
      <c r="C9" s="14">
        <v>12847.94</v>
      </c>
    </row>
    <row r="10" spans="1:3" ht="21" x14ac:dyDescent="0.35">
      <c r="A10" s="4" t="s">
        <v>15</v>
      </c>
      <c r="B10" s="5" t="s">
        <v>16</v>
      </c>
      <c r="C10" s="15">
        <v>31867.4</v>
      </c>
    </row>
    <row r="11" spans="1:3" ht="21" x14ac:dyDescent="0.35">
      <c r="A11" s="4" t="s">
        <v>17</v>
      </c>
      <c r="B11" s="5" t="s">
        <v>18</v>
      </c>
      <c r="C11" s="15">
        <v>6560.67</v>
      </c>
    </row>
    <row r="12" spans="1:3" ht="21" x14ac:dyDescent="0.35">
      <c r="A12" s="4" t="s">
        <v>19</v>
      </c>
      <c r="B12" s="5" t="s">
        <v>20</v>
      </c>
      <c r="C12" s="15">
        <v>564.88</v>
      </c>
    </row>
    <row r="13" spans="1:3" ht="21" x14ac:dyDescent="0.35">
      <c r="A13" s="4" t="s">
        <v>21</v>
      </c>
      <c r="B13" s="5" t="s">
        <v>22</v>
      </c>
      <c r="C13" s="15">
        <v>33540</v>
      </c>
    </row>
    <row r="14" spans="1:3" ht="21" x14ac:dyDescent="0.35">
      <c r="A14" s="4" t="s">
        <v>23</v>
      </c>
      <c r="B14" s="5" t="s">
        <v>24</v>
      </c>
      <c r="C14" s="15">
        <v>10971.65</v>
      </c>
    </row>
    <row r="15" spans="1:3" ht="21" x14ac:dyDescent="0.35">
      <c r="A15" s="4" t="s">
        <v>25</v>
      </c>
      <c r="B15" s="5" t="s">
        <v>26</v>
      </c>
      <c r="C15" s="15">
        <v>1876.98</v>
      </c>
    </row>
    <row r="16" spans="1:3" ht="21" x14ac:dyDescent="0.35">
      <c r="A16" s="4" t="s">
        <v>27</v>
      </c>
      <c r="B16" s="5" t="s">
        <v>28</v>
      </c>
      <c r="C16" s="15">
        <v>6445.84</v>
      </c>
    </row>
    <row r="17" spans="1:3" ht="21" x14ac:dyDescent="0.35">
      <c r="A17" s="6" t="s">
        <v>29</v>
      </c>
      <c r="B17" s="7" t="s">
        <v>30</v>
      </c>
      <c r="C17" s="16">
        <f>SUM(C6:C16)</f>
        <v>310409.41000000009</v>
      </c>
    </row>
    <row r="18" spans="1:3" ht="21" x14ac:dyDescent="0.35">
      <c r="A18" s="4" t="s">
        <v>31</v>
      </c>
      <c r="B18" s="8" t="s">
        <v>32</v>
      </c>
      <c r="C18" s="17">
        <v>24</v>
      </c>
    </row>
    <row r="19" spans="1:3" ht="21" x14ac:dyDescent="0.35">
      <c r="A19" s="4" t="s">
        <v>33</v>
      </c>
      <c r="B19" s="5" t="s">
        <v>34</v>
      </c>
      <c r="C19" s="15">
        <f>C17/C18</f>
        <v>12933.72541666667</v>
      </c>
    </row>
    <row r="20" spans="1:3" ht="21" x14ac:dyDescent="0.35">
      <c r="A20" s="4" t="s">
        <v>35</v>
      </c>
      <c r="B20" s="5" t="s">
        <v>36</v>
      </c>
      <c r="C20" s="16">
        <f>C19/12</f>
        <v>1077.8104513888891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E20"/>
  <sheetViews>
    <sheetView workbookViewId="0">
      <selection activeCell="E4" sqref="E4"/>
    </sheetView>
  </sheetViews>
  <sheetFormatPr defaultRowHeight="15" x14ac:dyDescent="0.25"/>
  <cols>
    <col min="1" max="1" width="8" style="9" customWidth="1"/>
    <col min="2" max="2" width="118.5703125" style="10" customWidth="1"/>
    <col min="3" max="3" width="34.5703125" style="11" bestFit="1" customWidth="1"/>
    <col min="4" max="4" width="34.140625" style="11" bestFit="1" customWidth="1"/>
    <col min="5" max="5" width="17" style="11" customWidth="1"/>
  </cols>
  <sheetData>
    <row r="3" spans="1:5" ht="26.25" x14ac:dyDescent="0.4">
      <c r="B3" s="25" t="s">
        <v>39</v>
      </c>
      <c r="C3" s="25"/>
      <c r="D3" s="25"/>
      <c r="E3" s="25"/>
    </row>
    <row r="4" spans="1:5" ht="37.5" x14ac:dyDescent="0.3">
      <c r="A4" s="18" t="s">
        <v>1</v>
      </c>
      <c r="B4" s="22">
        <v>2021</v>
      </c>
      <c r="C4" s="23" t="s">
        <v>2</v>
      </c>
      <c r="D4" s="23" t="s">
        <v>3</v>
      </c>
      <c r="E4" s="23" t="s">
        <v>0</v>
      </c>
    </row>
    <row r="5" spans="1:5" ht="21" x14ac:dyDescent="0.35">
      <c r="A5" s="1" t="s">
        <v>4</v>
      </c>
      <c r="B5" s="3" t="s">
        <v>5</v>
      </c>
      <c r="C5" s="19" t="s">
        <v>6</v>
      </c>
      <c r="D5" s="19" t="s">
        <v>6</v>
      </c>
      <c r="E5" s="19" t="s">
        <v>6</v>
      </c>
    </row>
    <row r="6" spans="1:5" ht="21" x14ac:dyDescent="0.35">
      <c r="A6" s="4" t="s">
        <v>7</v>
      </c>
      <c r="B6" s="5" t="s">
        <v>8</v>
      </c>
      <c r="C6" s="15">
        <f>E6*0.8825</f>
        <v>83878.986324999991</v>
      </c>
      <c r="D6" s="15">
        <f>E6*0.1175</f>
        <v>11168.023674999999</v>
      </c>
      <c r="E6" s="20">
        <v>95047.01</v>
      </c>
    </row>
    <row r="7" spans="1:5" ht="21" x14ac:dyDescent="0.35">
      <c r="A7" s="4" t="s">
        <v>9</v>
      </c>
      <c r="B7" s="5" t="s">
        <v>10</v>
      </c>
      <c r="C7" s="15">
        <f t="shared" ref="C7:C17" si="0">E7*0.8825</f>
        <v>31974.669399999995</v>
      </c>
      <c r="D7" s="15">
        <f t="shared" ref="D7:D17" si="1">E7*0.1175</f>
        <v>4257.2505999999994</v>
      </c>
      <c r="E7" s="20">
        <v>36231.919999999998</v>
      </c>
    </row>
    <row r="8" spans="1:5" ht="21" x14ac:dyDescent="0.35">
      <c r="A8" s="4" t="s">
        <v>11</v>
      </c>
      <c r="B8" s="5" t="s">
        <v>12</v>
      </c>
      <c r="C8" s="15">
        <f t="shared" si="0"/>
        <v>50.002449999999996</v>
      </c>
      <c r="D8" s="15">
        <f t="shared" si="1"/>
        <v>6.6575499999999996</v>
      </c>
      <c r="E8" s="15">
        <v>56.66</v>
      </c>
    </row>
    <row r="9" spans="1:5" ht="21" x14ac:dyDescent="0.35">
      <c r="A9" s="4" t="s">
        <v>13</v>
      </c>
      <c r="B9" s="5" t="s">
        <v>14</v>
      </c>
      <c r="C9" s="15">
        <f t="shared" si="0"/>
        <v>6105.22325</v>
      </c>
      <c r="D9" s="15">
        <f t="shared" si="1"/>
        <v>812.87675000000002</v>
      </c>
      <c r="E9" s="15">
        <v>6918.1</v>
      </c>
    </row>
    <row r="10" spans="1:5" ht="21" x14ac:dyDescent="0.35">
      <c r="A10" s="4" t="s">
        <v>15</v>
      </c>
      <c r="B10" s="5" t="s">
        <v>16</v>
      </c>
      <c r="C10" s="15">
        <f t="shared" si="0"/>
        <v>19332.539199999999</v>
      </c>
      <c r="D10" s="15">
        <f t="shared" si="1"/>
        <v>2574.0207999999998</v>
      </c>
      <c r="E10" s="15">
        <v>21906.560000000001</v>
      </c>
    </row>
    <row r="11" spans="1:5" ht="21" x14ac:dyDescent="0.35">
      <c r="A11" s="4" t="s">
        <v>17</v>
      </c>
      <c r="B11" s="5" t="s">
        <v>18</v>
      </c>
      <c r="C11" s="15">
        <f t="shared" si="0"/>
        <v>3117.5194999999999</v>
      </c>
      <c r="D11" s="15">
        <f t="shared" si="1"/>
        <v>415.08049999999997</v>
      </c>
      <c r="E11" s="15">
        <v>3532.6</v>
      </c>
    </row>
    <row r="12" spans="1:5" ht="21" x14ac:dyDescent="0.35">
      <c r="A12" s="4" t="s">
        <v>19</v>
      </c>
      <c r="B12" s="5" t="s">
        <v>20</v>
      </c>
      <c r="C12" s="15">
        <f t="shared" si="0"/>
        <v>347.77559999999994</v>
      </c>
      <c r="D12" s="15">
        <f t="shared" si="1"/>
        <v>46.304399999999994</v>
      </c>
      <c r="E12" s="15">
        <v>394.08</v>
      </c>
    </row>
    <row r="13" spans="1:5" ht="21" x14ac:dyDescent="0.35">
      <c r="A13" s="4" t="s">
        <v>21</v>
      </c>
      <c r="B13" s="5" t="s">
        <v>22</v>
      </c>
      <c r="C13" s="15">
        <f t="shared" si="0"/>
        <v>15937.949999999999</v>
      </c>
      <c r="D13" s="15">
        <f t="shared" si="1"/>
        <v>2122.0499999999997</v>
      </c>
      <c r="E13" s="15">
        <v>18060</v>
      </c>
    </row>
    <row r="14" spans="1:5" ht="21" x14ac:dyDescent="0.35">
      <c r="A14" s="4" t="s">
        <v>23</v>
      </c>
      <c r="B14" s="5" t="s">
        <v>24</v>
      </c>
      <c r="C14" s="15">
        <f t="shared" si="0"/>
        <v>5249.224725</v>
      </c>
      <c r="D14" s="15">
        <f t="shared" si="1"/>
        <v>698.90527499999996</v>
      </c>
      <c r="E14" s="15">
        <v>5948.13</v>
      </c>
    </row>
    <row r="15" spans="1:5" ht="21" x14ac:dyDescent="0.35">
      <c r="A15" s="4" t="s">
        <v>25</v>
      </c>
      <c r="B15" s="5" t="s">
        <v>26</v>
      </c>
      <c r="C15" s="15">
        <f t="shared" si="0"/>
        <v>828.552775</v>
      </c>
      <c r="D15" s="15">
        <f t="shared" si="1"/>
        <v>110.31722499999999</v>
      </c>
      <c r="E15" s="15">
        <v>938.87</v>
      </c>
    </row>
    <row r="16" spans="1:5" ht="21" x14ac:dyDescent="0.35">
      <c r="A16" s="4" t="s">
        <v>27</v>
      </c>
      <c r="B16" s="5" t="s">
        <v>28</v>
      </c>
      <c r="C16" s="15">
        <f t="shared" si="0"/>
        <v>3063.0074749999999</v>
      </c>
      <c r="D16" s="15">
        <f t="shared" si="1"/>
        <v>407.82252499999998</v>
      </c>
      <c r="E16" s="20">
        <v>3470.83</v>
      </c>
    </row>
    <row r="17" spans="1:5" ht="21" x14ac:dyDescent="0.35">
      <c r="A17" s="6" t="s">
        <v>29</v>
      </c>
      <c r="B17" s="7" t="s">
        <v>30</v>
      </c>
      <c r="C17" s="16">
        <f t="shared" si="0"/>
        <v>169885.45069999999</v>
      </c>
      <c r="D17" s="16">
        <f t="shared" si="1"/>
        <v>22619.309299999997</v>
      </c>
      <c r="E17" s="16">
        <f>SUM(E6:E16)</f>
        <v>192504.75999999998</v>
      </c>
    </row>
    <row r="18" spans="1:5" ht="21" x14ac:dyDescent="0.35">
      <c r="A18" s="4" t="s">
        <v>31</v>
      </c>
      <c r="B18" s="8" t="s">
        <v>32</v>
      </c>
      <c r="C18" s="17">
        <v>10</v>
      </c>
      <c r="D18" s="17">
        <v>3</v>
      </c>
      <c r="E18" s="17">
        <v>13</v>
      </c>
    </row>
    <row r="19" spans="1:5" ht="21" x14ac:dyDescent="0.35">
      <c r="A19" s="4" t="s">
        <v>33</v>
      </c>
      <c r="B19" s="5" t="s">
        <v>34</v>
      </c>
      <c r="C19" s="15">
        <f>C17/C18</f>
        <v>16988.54507</v>
      </c>
      <c r="D19" s="15">
        <f>D17/D18</f>
        <v>7539.7697666666654</v>
      </c>
      <c r="E19" s="15">
        <f>E17/E18</f>
        <v>14808.05846153846</v>
      </c>
    </row>
    <row r="20" spans="1:5" ht="21" x14ac:dyDescent="0.35">
      <c r="A20" s="4" t="s">
        <v>35</v>
      </c>
      <c r="B20" s="5" t="s">
        <v>36</v>
      </c>
      <c r="C20" s="16">
        <f>C19/12</f>
        <v>1415.7120891666666</v>
      </c>
      <c r="D20" s="16">
        <f>D19/12</f>
        <v>628.31414722222212</v>
      </c>
      <c r="E20" s="16">
        <f>E19/12</f>
        <v>1234.0048717948716</v>
      </c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EON ZPS</vt:lpstr>
      <vt:lpstr>EON DSS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2022-03-24T13:27:16Z</dcterms:modified>
</cp:coreProperties>
</file>